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BO Aggregate " sheetId="1" r:id="rId1"/>
  </sheets>
  <calcPr calcId="145621"/>
</workbook>
</file>

<file path=xl/calcChain.xml><?xml version="1.0" encoding="utf-8"?>
<calcChain xmlns="http://schemas.openxmlformats.org/spreadsheetml/2006/main">
  <c r="E15" i="1" l="1"/>
  <c r="D15" i="1"/>
  <c r="C15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<sst xmlns="http://schemas.openxmlformats.org/spreadsheetml/2006/main" count="24" uniqueCount="24">
  <si>
    <t>Month</t>
  </si>
  <si>
    <t>Type of Client</t>
  </si>
  <si>
    <t>Bank</t>
  </si>
  <si>
    <t>FI</t>
  </si>
  <si>
    <t>FII</t>
  </si>
  <si>
    <t>Foreign National</t>
  </si>
  <si>
    <t>HUF</t>
  </si>
  <si>
    <t>Mutual Fund</t>
  </si>
  <si>
    <t>NRI</t>
  </si>
  <si>
    <t>Resident</t>
  </si>
  <si>
    <t>Trust</t>
  </si>
  <si>
    <t>Clearing Member</t>
  </si>
  <si>
    <t>Corporate</t>
  </si>
  <si>
    <t>Foreign Portfolio Investor</t>
  </si>
  <si>
    <t>*Includes accounts which are suspended</t>
  </si>
  <si>
    <t>**Others includes AIF, IEPF, QIB, &amp; QFI</t>
  </si>
  <si>
    <t xml:space="preserve">Demat Value
(in ₹ crore) -
Type of Security -Equity
</t>
  </si>
  <si>
    <t xml:space="preserve">Demat Value
(in ₹ crore) -
Type of Security - Debt
</t>
  </si>
  <si>
    <t xml:space="preserve">Demat Value
(in ₹ crore) -
Type of Security -
Funds
</t>
  </si>
  <si>
    <t xml:space="preserve">Demat Value
(in ₹ crore) -
Type of Security -Others
</t>
  </si>
  <si>
    <t>Others**</t>
  </si>
  <si>
    <t>Number of Client Accounts (other than closed)*</t>
  </si>
  <si>
    <t>Number of Client Accounts Active*</t>
  </si>
  <si>
    <t>BO Statistics as on April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</si>
</sst>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_ ;_ * \-#,##0_ ;_ * &quot;-&quot;??_ ;_ @_ "/>
    <numFmt numFmtId="166" formatCode="#,##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7" fontId="0" fillId="0" borderId="1" xfId="0" applyNumberFormat="1" applyBorder="1"/>
    <xf numFmtId="0" fontId="0" fillId="0" borderId="1" xfId="0" applyBorder="1"/>
    <xf numFmtId="165" fontId="0" fillId="0" borderId="1" xfId="1" applyNumberFormat="1" applyFont="1" applyBorder="1"/>
    <xf numFmtId="0" fontId="0" fillId="0" borderId="1" xfId="0" applyBorder="1" applyAlignment="1">
      <alignment horizontal="left" vertical="top" wrapText="1"/>
    </xf>
    <xf numFmtId="17" fontId="0" fillId="0" borderId="0" xfId="0" applyNumberFormat="1" applyFill="1" applyBorder="1"/>
    <xf numFmtId="0" fontId="0" fillId="0" borderId="0" xfId="0" applyFont="1"/>
    <xf numFmtId="166" fontId="0" fillId="0" borderId="1" xfId="1" applyNumberFormat="1" applyFont="1" applyBorder="1"/>
    <xf numFmtId="0" fontId="0" fillId="0" borderId="0" xfId="0" applyAlignment="1">
      <alignment horizont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9"/>
  <sheetViews>
    <sheetView tabSelected="1" topLeftCell="A2" workbookViewId="0">
      <selection activeCell="M6" sqref="M6"/>
    </sheetView>
  </sheetViews>
  <sheetFormatPr defaultRowHeight="14.5" x14ac:dyDescent="0.35"/>
  <cols>
    <col min="2" max="2" width="17.7265625" customWidth="1"/>
    <col min="3" max="4" width="11.54296875" bestFit="1" customWidth="1"/>
    <col min="5" max="5" width="12.7265625" bestFit="1" customWidth="1"/>
    <col min="6" max="6" width="22.26953125" customWidth="1"/>
    <col min="7" max="7" width="11.54296875" customWidth="1"/>
    <col min="8" max="8" width="13.453125" customWidth="1"/>
  </cols>
  <sheetData>
    <row r="2" spans="1:8" x14ac:dyDescent="0.35">
      <c r="A2" s="11" t="s">
        <v>23</v>
      </c>
      <c r="B2" s="11"/>
      <c r="C2" s="11"/>
      <c r="D2" s="11"/>
      <c r="E2" s="11"/>
      <c r="F2" s="11"/>
      <c r="G2" s="11"/>
      <c r="H2" s="11"/>
    </row>
    <row r="4" spans="1:8" ht="78" x14ac:dyDescent="0.35">
      <c r="A4" s="1" t="s">
        <v>0</v>
      </c>
      <c r="B4" s="2" t="s">
        <v>1</v>
      </c>
      <c r="C4" s="3" t="s">
        <v>21</v>
      </c>
      <c r="D4" s="3" t="s">
        <v>22</v>
      </c>
      <c r="E4" s="3" t="s">
        <v>16</v>
      </c>
      <c r="F4" s="3" t="s">
        <v>17</v>
      </c>
      <c r="G4" s="3" t="s">
        <v>18</v>
      </c>
      <c r="H4" s="3" t="s">
        <v>19</v>
      </c>
    </row>
    <row r="5" spans="1:8" x14ac:dyDescent="0.35">
      <c r="A5" s="4">
        <v>43922</v>
      </c>
      <c r="B5" s="5" t="s">
        <v>2</v>
      </c>
      <c r="C5" s="6">
        <v>4938</v>
      </c>
      <c r="D5" s="6">
        <v>4938</v>
      </c>
      <c r="E5" s="10">
        <v>412776.24949905899</v>
      </c>
      <c r="F5" s="10">
        <v>630336.6748391341</v>
      </c>
      <c r="G5" s="10">
        <v>2698.4009945705043</v>
      </c>
      <c r="H5" s="10">
        <v>183874.22740901198</v>
      </c>
    </row>
    <row r="6" spans="1:8" x14ac:dyDescent="0.35">
      <c r="A6" s="4">
        <v>43922</v>
      </c>
      <c r="B6" s="5" t="s">
        <v>11</v>
      </c>
      <c r="C6" s="6">
        <v>4310</v>
      </c>
      <c r="D6" s="6">
        <v>4310</v>
      </c>
      <c r="E6" s="10">
        <v>16991.288468191</v>
      </c>
      <c r="F6" s="10">
        <v>37.258733911999997</v>
      </c>
      <c r="G6" s="10">
        <v>122.821402948086</v>
      </c>
      <c r="H6" s="10">
        <v>7.5135857159999997</v>
      </c>
    </row>
    <row r="7" spans="1:8" x14ac:dyDescent="0.35">
      <c r="A7" s="4">
        <v>43922</v>
      </c>
      <c r="B7" s="5" t="s">
        <v>12</v>
      </c>
      <c r="C7" s="6">
        <v>101927</v>
      </c>
      <c r="D7" s="6">
        <v>101927</v>
      </c>
      <c r="E7" s="10">
        <v>6104165.779028181</v>
      </c>
      <c r="F7" s="10">
        <v>917019.01113730308</v>
      </c>
      <c r="G7" s="10">
        <v>144624.70369146447</v>
      </c>
      <c r="H7" s="10">
        <v>63578.584197050601</v>
      </c>
    </row>
    <row r="8" spans="1:8" x14ac:dyDescent="0.35">
      <c r="A8" s="4">
        <v>43922</v>
      </c>
      <c r="B8" s="5" t="s">
        <v>3</v>
      </c>
      <c r="C8" s="6">
        <v>251</v>
      </c>
      <c r="D8" s="6">
        <v>251</v>
      </c>
      <c r="E8" s="10">
        <v>584658.56872225809</v>
      </c>
      <c r="F8" s="10">
        <v>360583.30222942797</v>
      </c>
      <c r="G8" s="10">
        <v>6829.3167690548134</v>
      </c>
      <c r="H8" s="10">
        <v>12023.508748266</v>
      </c>
    </row>
    <row r="9" spans="1:8" x14ac:dyDescent="0.35">
      <c r="A9" s="4">
        <v>43922</v>
      </c>
      <c r="B9" s="5" t="s">
        <v>4</v>
      </c>
      <c r="C9" s="6">
        <v>437</v>
      </c>
      <c r="D9" s="6">
        <v>437</v>
      </c>
      <c r="E9" s="10">
        <v>3216.90815914</v>
      </c>
      <c r="F9" s="10">
        <v>213.93490928200001</v>
      </c>
      <c r="G9" s="10">
        <v>2.1923999999999999E-2</v>
      </c>
      <c r="H9" s="10">
        <v>0</v>
      </c>
    </row>
    <row r="10" spans="1:8" x14ac:dyDescent="0.35">
      <c r="A10" s="4">
        <v>43922</v>
      </c>
      <c r="B10" s="5" t="s">
        <v>5</v>
      </c>
      <c r="C10" s="6">
        <v>953</v>
      </c>
      <c r="D10" s="6">
        <v>953</v>
      </c>
      <c r="E10" s="10">
        <v>1387.3704947020001</v>
      </c>
      <c r="F10" s="10">
        <v>0.32345810000000003</v>
      </c>
      <c r="G10" s="10">
        <v>0</v>
      </c>
      <c r="H10" s="10">
        <v>0</v>
      </c>
    </row>
    <row r="11" spans="1:8" x14ac:dyDescent="0.35">
      <c r="A11" s="4">
        <v>43922</v>
      </c>
      <c r="B11" s="5" t="s">
        <v>9</v>
      </c>
      <c r="C11" s="6">
        <v>19128398</v>
      </c>
      <c r="D11" s="6">
        <v>19128398</v>
      </c>
      <c r="E11" s="10">
        <v>1762958.8028886679</v>
      </c>
      <c r="F11" s="10">
        <v>113817.60172859511</v>
      </c>
      <c r="G11" s="10">
        <v>26054.92752484751</v>
      </c>
      <c r="H11" s="10">
        <v>3968.2770416250005</v>
      </c>
    </row>
    <row r="12" spans="1:8" x14ac:dyDescent="0.35">
      <c r="A12" s="4">
        <v>43922</v>
      </c>
      <c r="B12" s="5" t="s">
        <v>8</v>
      </c>
      <c r="C12" s="6">
        <v>302057</v>
      </c>
      <c r="D12" s="6">
        <v>302057</v>
      </c>
      <c r="E12" s="10">
        <v>109312.34633682499</v>
      </c>
      <c r="F12" s="10">
        <v>2111.8632741639999</v>
      </c>
      <c r="G12" s="10">
        <v>984.12579585811693</v>
      </c>
      <c r="H12" s="10">
        <v>25.51190398</v>
      </c>
    </row>
    <row r="13" spans="1:8" x14ac:dyDescent="0.35">
      <c r="A13" s="4">
        <v>43922</v>
      </c>
      <c r="B13" s="5" t="s">
        <v>7</v>
      </c>
      <c r="C13" s="6">
        <v>3140</v>
      </c>
      <c r="D13" s="6">
        <v>3140</v>
      </c>
      <c r="E13" s="10">
        <v>963867.62979377597</v>
      </c>
      <c r="F13" s="10">
        <v>1064769.3228610358</v>
      </c>
      <c r="G13" s="10">
        <v>7979.208821689057</v>
      </c>
      <c r="H13" s="10">
        <v>22406.683924249999</v>
      </c>
    </row>
    <row r="14" spans="1:8" x14ac:dyDescent="0.35">
      <c r="A14" s="4">
        <v>43922</v>
      </c>
      <c r="B14" s="5" t="s">
        <v>10</v>
      </c>
      <c r="C14" s="6">
        <v>6237</v>
      </c>
      <c r="D14" s="6">
        <v>6237</v>
      </c>
      <c r="E14" s="10">
        <v>148795.57528367301</v>
      </c>
      <c r="F14" s="10">
        <v>464910.05047904095</v>
      </c>
      <c r="G14" s="10">
        <v>14848.996951459707</v>
      </c>
      <c r="H14" s="10">
        <v>11291.051345388001</v>
      </c>
    </row>
    <row r="15" spans="1:8" ht="29.15" x14ac:dyDescent="0.35">
      <c r="A15" s="4">
        <v>43922</v>
      </c>
      <c r="B15" s="7" t="s">
        <v>13</v>
      </c>
      <c r="C15" s="6">
        <f>9924+58</f>
        <v>9982</v>
      </c>
      <c r="D15" s="6">
        <f>9924+58</f>
        <v>9982</v>
      </c>
      <c r="E15" s="10">
        <f>2409121.2857585+33</f>
        <v>2409154.2857585</v>
      </c>
      <c r="F15" s="10">
        <v>217709.94386054802</v>
      </c>
      <c r="G15" s="10">
        <v>12863.041881929001</v>
      </c>
      <c r="H15" s="10">
        <v>15896.7614123614</v>
      </c>
    </row>
    <row r="16" spans="1:8" x14ac:dyDescent="0.35">
      <c r="A16" s="4">
        <v>43922</v>
      </c>
      <c r="B16" s="5" t="s">
        <v>6</v>
      </c>
      <c r="C16" s="6">
        <v>184297</v>
      </c>
      <c r="D16" s="6">
        <v>184297</v>
      </c>
      <c r="E16" s="10">
        <v>35686.046001642993</v>
      </c>
      <c r="F16" s="10">
        <v>3921.5422816350001</v>
      </c>
      <c r="G16" s="10">
        <v>739.74594774999491</v>
      </c>
      <c r="H16" s="10">
        <v>117.585789367</v>
      </c>
    </row>
    <row r="17" spans="1:8" x14ac:dyDescent="0.35">
      <c r="A17" s="4">
        <v>43922</v>
      </c>
      <c r="B17" s="6" t="s">
        <v>20</v>
      </c>
      <c r="C17" s="6">
        <f>734+1+319+2</f>
        <v>1056</v>
      </c>
      <c r="D17" s="6">
        <f>734+1+319+2</f>
        <v>1056</v>
      </c>
      <c r="E17" s="10">
        <f>39000+10938+223538+1</f>
        <v>273477</v>
      </c>
      <c r="F17" s="10">
        <f>33797+1+275499</f>
        <v>309297</v>
      </c>
      <c r="G17" s="10">
        <f>101+17315</f>
        <v>17416</v>
      </c>
      <c r="H17" s="10">
        <f>1215+114</f>
        <v>1329</v>
      </c>
    </row>
    <row r="18" spans="1:8" x14ac:dyDescent="0.35">
      <c r="A18" s="8" t="s">
        <v>14</v>
      </c>
    </row>
    <row r="19" spans="1:8" x14ac:dyDescent="0.35">
      <c r="A19" s="9" t="s">
        <v>15</v>
      </c>
    </row>
  </sheetData>
  <mergeCells count="1">
    <mergeCell ref="A2:H2"/>
  </mergeCells>
  <pageMargins left="0.7" right="0.7" top="0.75" bottom="0.75" header="0.3" footer="0.3"/>
  <pageSetup scale="82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 Aggregate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2020-07-27T11:27:04Z</dcterms:modified>
</cp:coreProperties>
</file>